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4-Yazışmalar - İç\Genel Müdürlük\"/>
    </mc:Choice>
  </mc:AlternateContent>
  <bookViews>
    <workbookView xWindow="0" yWindow="0" windowWidth="23040" windowHeight="9204"/>
  </bookViews>
  <sheets>
    <sheet name="2024 Yılı Hizmet Bedelleri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1" l="1"/>
  <c r="O16" i="1"/>
  <c r="L16" i="1"/>
  <c r="I16" i="1"/>
  <c r="F16" i="1"/>
  <c r="R15" i="1"/>
  <c r="O15" i="1"/>
  <c r="L15" i="1"/>
  <c r="I15" i="1"/>
  <c r="F15" i="1"/>
  <c r="R14" i="1"/>
  <c r="O14" i="1"/>
  <c r="L14" i="1"/>
  <c r="I14" i="1"/>
  <c r="F14" i="1"/>
  <c r="R13" i="1"/>
  <c r="O13" i="1"/>
  <c r="L13" i="1"/>
  <c r="I13" i="1"/>
  <c r="F13" i="1"/>
  <c r="R12" i="1"/>
  <c r="O12" i="1"/>
  <c r="L12" i="1"/>
  <c r="I12" i="1"/>
  <c r="F12" i="1"/>
  <c r="R11" i="1"/>
  <c r="O11" i="1"/>
  <c r="L11" i="1"/>
  <c r="I11" i="1"/>
  <c r="F11" i="1"/>
  <c r="R10" i="1"/>
  <c r="O10" i="1"/>
  <c r="L10" i="1"/>
  <c r="I10" i="1"/>
  <c r="F10" i="1"/>
  <c r="R9" i="1"/>
  <c r="O9" i="1"/>
  <c r="L9" i="1"/>
  <c r="I9" i="1"/>
  <c r="F9" i="1"/>
  <c r="R8" i="1"/>
  <c r="O8" i="1"/>
  <c r="L8" i="1"/>
  <c r="I8" i="1"/>
  <c r="F8" i="1"/>
  <c r="R7" i="1"/>
  <c r="O7" i="1"/>
  <c r="L7" i="1"/>
  <c r="I7" i="1"/>
  <c r="F7" i="1"/>
  <c r="R6" i="1"/>
  <c r="O6" i="1"/>
  <c r="L6" i="1"/>
  <c r="I6" i="1"/>
  <c r="F6" i="1"/>
  <c r="R5" i="1"/>
  <c r="O5" i="1"/>
  <c r="L5" i="1"/>
  <c r="I5" i="1"/>
  <c r="F5" i="1"/>
  <c r="I35" i="1" l="1"/>
  <c r="I33" i="1"/>
  <c r="I34" i="1"/>
  <c r="I36" i="1"/>
  <c r="I37" i="1"/>
  <c r="L36" i="1" l="1"/>
  <c r="L35" i="1"/>
  <c r="L34" i="1" l="1"/>
  <c r="L33" i="1"/>
  <c r="L37" i="1"/>
</calcChain>
</file>

<file path=xl/sharedStrings.xml><?xml version="1.0" encoding="utf-8"?>
<sst xmlns="http://schemas.openxmlformats.org/spreadsheetml/2006/main" count="54" uniqueCount="45">
  <si>
    <t>Güç</t>
  </si>
  <si>
    <t>Kati 
Proje Onayı</t>
  </si>
  <si>
    <t>İade Sonrası
Kati Proje Onayı</t>
  </si>
  <si>
    <t>Tadilat 
Proje Onayı</t>
  </si>
  <si>
    <t>Kabul</t>
  </si>
  <si>
    <t>Tadilat İşleri 
Kabul</t>
  </si>
  <si>
    <t>(P) kWe</t>
  </si>
  <si>
    <t>KDV Hariç</t>
  </si>
  <si>
    <t>KDV Dahil</t>
  </si>
  <si>
    <t>0 &lt; P &lt; 100</t>
  </si>
  <si>
    <t>100 ≤ P &lt;  500</t>
  </si>
  <si>
    <t>500 ≤ P &lt;  1000</t>
  </si>
  <si>
    <t>1.000 ≤ P &lt;  2.000</t>
  </si>
  <si>
    <t>2.000 ≤ P &lt;  3.000</t>
  </si>
  <si>
    <t>3.000 ≤ P &lt;  4.000</t>
  </si>
  <si>
    <t>4.000 ≤ P &lt;  5.000</t>
  </si>
  <si>
    <t>5.000 ≤ P &lt;  6.000</t>
  </si>
  <si>
    <t>6.000 ≤ P &lt;  7.000</t>
  </si>
  <si>
    <t>7.000 ≤ P &lt;  8.000</t>
  </si>
  <si>
    <t>8.000 ≤ P &lt;  9.000</t>
  </si>
  <si>
    <t>9.000 ≤ P &lt; 10.000</t>
  </si>
  <si>
    <t>ÖNEMLİ NOTLAR:</t>
  </si>
  <si>
    <r>
      <rPr>
        <sz val="14"/>
        <color rgb="FFC00000"/>
        <rFont val="Times New Roman"/>
        <family val="1"/>
        <charset val="162"/>
      </rPr>
      <t xml:space="preserve">* </t>
    </r>
    <r>
      <rPr>
        <b/>
        <sz val="14"/>
        <color theme="1"/>
        <rFont val="Times New Roman"/>
        <family val="1"/>
        <charset val="162"/>
      </rPr>
      <t>Tutanak Onayı Hizmeti</t>
    </r>
    <r>
      <rPr>
        <sz val="14"/>
        <color theme="1"/>
        <rFont val="Times New Roman"/>
        <family val="1"/>
        <charset val="162"/>
      </rPr>
      <t xml:space="preserve"> Kabul Yönetmeliğinden kaldırılmış olup, kabul eksiklerinin tamamlandığına dair hazırlayacağınız Eksik Tamamlama Beyanınızın incelenmesinden sonra tutanaklarınızı teslim alabilirsiniz.</t>
    </r>
  </si>
  <si>
    <t>10 MW'IN ÜZERİNDEKİ LİSANSSIZ TESİSLER İÇİN HİZMET BEDELİ HESAPLAMA MODÜLÜ</t>
  </si>
  <si>
    <r>
      <rPr>
        <b/>
        <u/>
        <sz val="16"/>
        <color rgb="FFFF0000"/>
        <rFont val="Times New Roman"/>
        <family val="1"/>
        <charset val="162"/>
      </rPr>
      <t>Banka Hesap Numaralarımız:</t>
    </r>
    <r>
      <rPr>
        <b/>
        <u/>
        <sz val="16"/>
        <rFont val="Times New Roman"/>
        <family val="1"/>
        <charset val="162"/>
      </rPr>
      <t xml:space="preserve">
</t>
    </r>
    <r>
      <rPr>
        <b/>
        <sz val="16"/>
        <color rgb="FF0000FF"/>
        <rFont val="Times New Roman"/>
        <family val="1"/>
        <charset val="162"/>
      </rPr>
      <t xml:space="preserve">HALKBANK  
</t>
    </r>
    <r>
      <rPr>
        <sz val="16"/>
        <rFont val="Times New Roman"/>
        <family val="1"/>
        <charset val="162"/>
      </rPr>
      <t xml:space="preserve">Anadolu Bulvarı Ticari Şubesi IBAN No: </t>
    </r>
    <r>
      <rPr>
        <b/>
        <sz val="16"/>
        <rFont val="Times New Roman"/>
        <family val="1"/>
        <charset val="162"/>
      </rPr>
      <t xml:space="preserve">
</t>
    </r>
    <r>
      <rPr>
        <sz val="16"/>
        <rFont val="Times New Roman"/>
        <family val="1"/>
        <charset val="162"/>
      </rPr>
      <t>TR91 0001 2009 3910 0010 0009 97 </t>
    </r>
    <r>
      <rPr>
        <sz val="16"/>
        <color rgb="FF0000FF"/>
        <rFont val="Times New Roman"/>
        <family val="1"/>
        <charset val="162"/>
      </rPr>
      <t xml:space="preserve">
</t>
    </r>
    <r>
      <rPr>
        <b/>
        <sz val="16"/>
        <color rgb="FF0000FF"/>
        <rFont val="Times New Roman"/>
        <family val="1"/>
        <charset val="162"/>
      </rPr>
      <t>VAKIFBANK</t>
    </r>
    <r>
      <rPr>
        <b/>
        <sz val="16"/>
        <rFont val="Times New Roman"/>
        <family val="1"/>
        <charset val="162"/>
      </rPr>
      <t xml:space="preserve">  
</t>
    </r>
    <r>
      <rPr>
        <sz val="16"/>
        <rFont val="Times New Roman"/>
        <family val="1"/>
        <charset val="162"/>
      </rPr>
      <t xml:space="preserve">OSTİM Şubesi IBAN No: </t>
    </r>
    <r>
      <rPr>
        <b/>
        <sz val="16"/>
        <rFont val="Times New Roman"/>
        <family val="1"/>
        <charset val="162"/>
      </rPr>
      <t xml:space="preserve">
</t>
    </r>
    <r>
      <rPr>
        <sz val="16"/>
        <rFont val="Times New Roman"/>
        <family val="1"/>
        <charset val="162"/>
      </rPr>
      <t>TR62 0001 5001 5800 7289 2289 20  </t>
    </r>
  </si>
  <si>
    <t>KURULU GÜÇ
(MWe)</t>
  </si>
  <si>
    <t>HİZMETİN TÜRÜ</t>
  </si>
  <si>
    <t>TAHSİL EDİLECEK TL TUTAR</t>
  </si>
  <si>
    <t>KDV HARİÇ</t>
  </si>
  <si>
    <t>KDV DAHİL</t>
  </si>
  <si>
    <t>Kati Proje Onay</t>
  </si>
  <si>
    <t>İade Sonrası Kati Proje Onay</t>
  </si>
  <si>
    <t>Yukarıdaki hücreye kurulu gücünüzü MW olarak giriniz. Hizmet bedelleri otomatik olarak hesaplanacaktır.</t>
  </si>
  <si>
    <t>Kati Proje Tadilatı</t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</si>
  <si>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>İlgili hizmete, hizmet bedeli ödemesine ait makbuzun Enerji Verimliliği ve Tesisler Müdürlüğü'ne sunulmasından sonra başlanılacaktır.</t>
    </r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</si>
  <si>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rgb="FFC00000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 xml:space="preserve">Fatura talebi için </t>
    </r>
    <r>
      <rPr>
        <sz val="14"/>
        <color theme="1"/>
        <rFont val="Times New Roman"/>
        <family val="1"/>
        <charset val="162"/>
      </rPr>
      <t>firma tam ismi, açık adresi, vergi dairesi ve numarası, telefon ve faks numaralarının verilmesi gerekmektedir.</t>
    </r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</si>
  <si>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>Tadilat işleri proje onaylarında;</t>
    </r>
    <r>
      <rPr>
        <sz val="14"/>
        <color theme="1"/>
        <rFont val="Times New Roman"/>
        <family val="1"/>
        <charset val="162"/>
      </rPr>
      <t xml:space="preserve"> ana ekipmanlarda bir değişiklik yapılması durumunda ilgili ünitenin gücü üzerinden kati proje onayı hizmet bedeli, ana ekipmanlar haricinde yapılan değişikliklerde toplam güç üzerinden kati proje tadilatı onayı hizmet bedeli alınacaktır.</t>
    </r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</si>
  <si>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>Güç artışı proje onaylarında;</t>
    </r>
    <r>
      <rPr>
        <sz val="14"/>
        <color theme="1"/>
        <rFont val="Times New Roman"/>
        <family val="1"/>
        <charset val="162"/>
      </rPr>
      <t xml:space="preserve"> ana ekipmanlar değişsin veya değişmesin ilgili güç artışı üzerinden kati proje onayı hizmet bedeli alınacaktır.</t>
    </r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</si>
  <si>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 xml:space="preserve">Güç artışı kabullerinde; </t>
    </r>
    <r>
      <rPr>
        <sz val="14"/>
        <color theme="1"/>
        <rFont val="Times New Roman"/>
        <family val="1"/>
        <charset val="162"/>
      </rPr>
      <t>ana ekipmanlar değişsin veya değişmesin ilgili güç artışı üzerinden kabul hizmet bedeli alınacaktır.</t>
    </r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</si>
  <si>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>Tadilat işleri kabullerinde;</t>
    </r>
    <r>
      <rPr>
        <sz val="14"/>
        <color theme="1"/>
        <rFont val="Times New Roman"/>
        <family val="1"/>
        <charset val="162"/>
      </rPr>
      <t xml:space="preserve"> ana ekipmanlarda bir değişiklik yapılması durumunda ilgili ünitenin gücü üzerinden kabul hizmet bedeli, ana ekipmanlar haricinde yapılan değişikliklerde toplam güç üzerinden tadilat kabul hizmet bedeli alınacaktır.</t>
    </r>
  </si>
  <si>
    <r>
      <rPr>
        <sz val="14"/>
        <color rgb="FFFF0000"/>
        <rFont val="Times New Roman"/>
        <family val="1"/>
        <charset val="162"/>
      </rPr>
      <t>*</t>
    </r>
    <r>
      <rPr>
        <b/>
        <sz val="14"/>
        <rFont val="Times New Roman"/>
        <family val="1"/>
        <charset val="162"/>
      </rPr>
      <t xml:space="preserve"> Kabul bedelleri; </t>
    </r>
    <r>
      <rPr>
        <sz val="14"/>
        <rFont val="Times New Roman"/>
        <family val="1"/>
        <charset val="162"/>
      </rPr>
      <t xml:space="preserve">yukarıdaki açıklamalara ilave olarak, lisans/çağrı mektubunda belirtilen tam güç üzerinden ödenecek olup, kısmi kabul olması veya kabulün ret olması durumunda, sonradan gidilecek her kabul için ilave olarak en düşük kabul hizmet bedeli alınacaktır. </t>
    </r>
  </si>
  <si>
    <r>
      <rPr>
        <sz val="14"/>
        <color rgb="FFFF0000"/>
        <rFont val="Times New Roman"/>
        <family val="1"/>
        <charset val="162"/>
      </rPr>
      <t>*</t>
    </r>
    <r>
      <rPr>
        <b/>
        <sz val="14"/>
        <color theme="1"/>
        <rFont val="Times New Roman"/>
        <family val="1"/>
        <charset val="162"/>
      </rPr>
      <t xml:space="preserve"> Diğer POB’lar tarafından onaylanan bir projede; </t>
    </r>
    <r>
      <rPr>
        <sz val="14"/>
        <color theme="1"/>
        <rFont val="Times New Roman"/>
        <family val="1"/>
        <charset val="162"/>
      </rPr>
      <t xml:space="preserve">tadilatı yapılacak olması durumunda tadilat ana ekipmanlarda ise ilgili ünitenin gücü üzerinden kati proje onayı ve kabul hizmet bedeli alınacaktır. </t>
    </r>
  </si>
  <si>
    <t>Tadilat İşleri Kabul</t>
  </si>
  <si>
    <r>
      <rPr>
        <sz val="14"/>
        <color rgb="FFFF0000"/>
        <rFont val="Times New Roman"/>
        <family val="1"/>
        <charset val="162"/>
      </rPr>
      <t>*</t>
    </r>
    <r>
      <rPr>
        <sz val="14"/>
        <color theme="1"/>
        <rFont val="Times New Roman"/>
        <family val="1"/>
        <charset val="162"/>
      </rPr>
      <t xml:space="preserve"> </t>
    </r>
    <r>
      <rPr>
        <b/>
        <sz val="14"/>
        <color theme="1"/>
        <rFont val="Times New Roman"/>
        <family val="1"/>
        <charset val="162"/>
      </rPr>
      <t>Ödemeler,</t>
    </r>
    <r>
      <rPr>
        <sz val="14"/>
        <color theme="1"/>
        <rFont val="Times New Roman"/>
        <family val="1"/>
        <charset val="162"/>
      </rPr>
      <t xml:space="preserve"> %20 KDV dahil TL olarak ödeme yapılmalı, hangi hizmet ve HES/BES/TES için ödeme yapıldığı mutlaka dekontta belirtilmelidir.</t>
    </r>
  </si>
  <si>
    <t>TEMSAN - TÜRKİYE ELEKTROMEKANİK SANAYİ A.Ş.
ELEKTRİK ÜRETİM SANTRALLERİNİN PROJE ONAY VE KABUL İŞLERİNE AİT 
2024 YILI TEMSAN POB HİZMET BEDELLERİ TABLOSU (KDV %20)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</si>
</sst>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62"/>
      <scheme val="minor"/>
    </font>
    <font>
      <b/>
      <sz val="22"/>
      <color theme="1"/>
      <name val="Times New Roman"/>
      <family val="1"/>
      <charset val="162"/>
    </font>
    <font>
      <b/>
      <sz val="16"/>
      <color rgb="FFFF0000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18"/>
      <color rgb="FF0000FF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4"/>
      <color rgb="FF0000FF"/>
      <name val="Times New Roman"/>
      <family val="1"/>
      <charset val="162"/>
    </font>
    <font>
      <b/>
      <u/>
      <sz val="14"/>
      <color rgb="FFFF0000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  <font>
      <sz val="14"/>
      <color rgb="FFC0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color rgb="FF0000FF"/>
      <name val="Times New Roman"/>
      <family val="1"/>
      <charset val="162"/>
    </font>
    <font>
      <b/>
      <u/>
      <sz val="16"/>
      <color rgb="FFFF0000"/>
      <name val="Times New Roman"/>
      <family val="1"/>
      <charset val="162"/>
    </font>
    <font>
      <b/>
      <u/>
      <sz val="16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0000FF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26"/>
      <color theme="1"/>
      <name val="Times New Roman"/>
      <family val="1"/>
      <charset val="162"/>
    </font>
    <font>
      <sz val="16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6"/>
      <color rgb="FFFF0000"/>
      <name val="Times New Roman"/>
      <family val="1"/>
      <charset val="162"/>
    </font>
    <font>
      <sz val="14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 vertical="center" indent="1"/>
    </xf>
    <xf numFmtId="4" fontId="6" fillId="0" borderId="11" xfId="0" applyNumberFormat="1" applyFont="1" applyBorder="1" applyAlignment="1">
      <alignment horizontal="right" vertical="center" indent="1"/>
    </xf>
    <xf numFmtId="4" fontId="5" fillId="0" borderId="0" xfId="0" applyNumberFormat="1" applyFont="1"/>
    <xf numFmtId="0" fontId="7" fillId="0" borderId="12" xfId="0" applyFont="1" applyBorder="1" applyAlignment="1">
      <alignment horizontal="center" vertical="center"/>
    </xf>
    <xf numFmtId="4" fontId="7" fillId="0" borderId="13" xfId="0" applyNumberFormat="1" applyFont="1" applyBorder="1" applyAlignment="1">
      <alignment horizontal="right" vertical="center" indent="1"/>
    </xf>
    <xf numFmtId="4" fontId="6" fillId="0" borderId="14" xfId="0" applyNumberFormat="1" applyFont="1" applyBorder="1" applyAlignment="1">
      <alignment horizontal="right" vertical="center" indent="1"/>
    </xf>
    <xf numFmtId="0" fontId="7" fillId="0" borderId="15" xfId="0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indent="1"/>
    </xf>
    <xf numFmtId="4" fontId="6" fillId="0" borderId="17" xfId="0" applyNumberFormat="1" applyFont="1" applyBorder="1" applyAlignment="1">
      <alignment horizontal="right" vertical="center" indent="1"/>
    </xf>
    <xf numFmtId="0" fontId="8" fillId="0" borderId="0" xfId="0" applyFont="1"/>
    <xf numFmtId="0" fontId="9" fillId="0" borderId="0" xfId="0" applyFont="1" applyAlignment="1">
      <alignment textRotation="90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left" vertical="center" wrapText="1"/>
    </xf>
    <xf numFmtId="0" fontId="24" fillId="0" borderId="27" xfId="0" applyFont="1" applyBorder="1" applyAlignment="1">
      <alignment vertical="center"/>
    </xf>
    <xf numFmtId="0" fontId="27" fillId="0" borderId="0" xfId="0" applyFont="1"/>
    <xf numFmtId="0" fontId="9" fillId="0" borderId="0" xfId="0" applyFont="1" applyAlignment="1">
      <alignment vertical="center" wrapText="1"/>
    </xf>
    <xf numFmtId="4" fontId="26" fillId="0" borderId="20" xfId="0" applyNumberFormat="1" applyFont="1" applyBorder="1" applyAlignment="1">
      <alignment horizontal="center"/>
    </xf>
    <xf numFmtId="4" fontId="26" fillId="0" borderId="31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0" borderId="27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" fontId="25" fillId="2" borderId="10" xfId="0" applyNumberFormat="1" applyFont="1" applyFill="1" applyBorder="1" applyAlignment="1" applyProtection="1">
      <alignment horizontal="center" vertical="center"/>
      <protection locked="0"/>
    </xf>
    <xf numFmtId="4" fontId="25" fillId="2" borderId="22" xfId="0" applyNumberFormat="1" applyFont="1" applyFill="1" applyBorder="1" applyAlignment="1" applyProtection="1">
      <alignment horizontal="center" vertical="center"/>
      <protection locked="0"/>
    </xf>
    <xf numFmtId="4" fontId="25" fillId="2" borderId="11" xfId="0" applyNumberFormat="1" applyFont="1" applyFill="1" applyBorder="1" applyAlignment="1" applyProtection="1">
      <alignment horizontal="center" vertical="center"/>
      <protection locked="0"/>
    </xf>
    <xf numFmtId="4" fontId="25" fillId="2" borderId="13" xfId="0" applyNumberFormat="1" applyFont="1" applyFill="1" applyBorder="1" applyAlignment="1" applyProtection="1">
      <alignment horizontal="center" vertical="center"/>
      <protection locked="0"/>
    </xf>
    <xf numFmtId="4" fontId="25" fillId="2" borderId="29" xfId="0" applyNumberFormat="1" applyFont="1" applyFill="1" applyBorder="1" applyAlignment="1" applyProtection="1">
      <alignment horizontal="center" vertical="center"/>
      <protection locked="0"/>
    </xf>
    <xf numFmtId="4" fontId="25" fillId="2" borderId="14" xfId="0" applyNumberFormat="1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" fontId="20" fillId="0" borderId="19" xfId="0" applyNumberFormat="1" applyFont="1" applyBorder="1" applyAlignment="1">
      <alignment horizontal="right" vertical="center"/>
    </xf>
    <xf numFmtId="4" fontId="20" fillId="0" borderId="20" xfId="0" applyNumberFormat="1" applyFont="1" applyBorder="1" applyAlignment="1">
      <alignment horizontal="right" vertical="center"/>
    </xf>
    <xf numFmtId="4" fontId="21" fillId="0" borderId="20" xfId="0" applyNumberFormat="1" applyFont="1" applyBorder="1" applyAlignment="1">
      <alignment horizontal="right" vertical="center" indent="2"/>
    </xf>
    <xf numFmtId="4" fontId="21" fillId="0" borderId="21" xfId="0" applyNumberFormat="1" applyFont="1" applyBorder="1" applyAlignment="1">
      <alignment horizontal="right" vertical="center" indent="2"/>
    </xf>
    <xf numFmtId="0" fontId="21" fillId="0" borderId="1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4" fontId="20" fillId="0" borderId="30" xfId="0" applyNumberFormat="1" applyFont="1" applyBorder="1" applyAlignment="1">
      <alignment horizontal="right" vertical="center"/>
    </xf>
    <xf numFmtId="4" fontId="20" fillId="0" borderId="31" xfId="0" applyNumberFormat="1" applyFont="1" applyBorder="1" applyAlignment="1">
      <alignment horizontal="right" vertical="center"/>
    </xf>
    <xf numFmtId="4" fontId="21" fillId="0" borderId="31" xfId="0" applyNumberFormat="1" applyFont="1" applyBorder="1" applyAlignment="1">
      <alignment horizontal="right" vertical="center" indent="2"/>
    </xf>
    <xf numFmtId="4" fontId="21" fillId="0" borderId="32" xfId="0" applyNumberFormat="1" applyFont="1" applyBorder="1" applyAlignment="1">
      <alignment horizontal="right" vertical="center" indent="2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4" fontId="20" fillId="0" borderId="23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horizontal="right" vertical="center" indent="2"/>
    </xf>
    <xf numFmtId="4" fontId="21" fillId="0" borderId="24" xfId="0" applyNumberFormat="1" applyFont="1" applyBorder="1" applyAlignment="1">
      <alignment horizontal="right" vertical="center" indent="2"/>
    </xf>
    <xf numFmtId="0" fontId="21" fillId="0" borderId="1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" fontId="20" fillId="0" borderId="26" xfId="0" applyNumberFormat="1" applyFont="1" applyBorder="1" applyAlignment="1">
      <alignment horizontal="right" vertical="center"/>
    </xf>
    <xf numFmtId="4" fontId="20" fillId="0" borderId="27" xfId="0" applyNumberFormat="1" applyFont="1" applyBorder="1" applyAlignment="1">
      <alignment horizontal="right" vertical="center"/>
    </xf>
    <xf numFmtId="4" fontId="21" fillId="0" borderId="27" xfId="0" applyNumberFormat="1" applyFont="1" applyBorder="1" applyAlignment="1">
      <alignment horizontal="right" vertical="center" indent="2"/>
    </xf>
    <xf numFmtId="4" fontId="21" fillId="0" borderId="28" xfId="0" applyNumberFormat="1" applyFont="1" applyBorder="1" applyAlignment="1">
      <alignment horizontal="righ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A33" sqref="A33:C34"/>
    </sheetView>
  </sheetViews>
  <sheetFormatPr defaultColWidth="9.109375" defaultRowHeight="15.6" x14ac:dyDescent="0.3"/>
  <cols>
    <col min="2" max="2" width="8.109375" customWidth="1"/>
    <col min="3" max="3" width="28" style="21" bestFit="1" customWidth="1"/>
    <col min="4" max="4" width="3.21875" customWidth="1"/>
    <col min="5" max="6" width="17.88671875" style="21" bestFit="1" customWidth="1"/>
    <col min="7" max="7" width="3.21875" customWidth="1"/>
    <col min="8" max="8" width="16.44140625" style="21" customWidth="1"/>
    <col min="9" max="9" width="16.88671875" style="21" customWidth="1"/>
    <col min="10" max="10" width="3.21875" customWidth="1"/>
    <col min="11" max="11" width="16.44140625" customWidth="1"/>
    <col min="12" max="12" width="17.21875" customWidth="1"/>
    <col min="13" max="13" width="3.21875" customWidth="1"/>
    <col min="14" max="14" width="17.88671875" customWidth="1"/>
    <col min="15" max="15" width="18.21875" customWidth="1"/>
    <col min="16" max="16" width="3.21875" customWidth="1"/>
    <col min="17" max="17" width="16.44140625" customWidth="1"/>
    <col min="18" max="18" width="17.33203125" customWidth="1"/>
  </cols>
  <sheetData>
    <row r="1" spans="1:19" ht="80.400000000000006" customHeight="1" x14ac:dyDescent="0.3">
      <c r="A1" s="38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5.75" customHeight="1" thickBot="1" x14ac:dyDescent="0.35">
      <c r="C2" s="1"/>
      <c r="E2" s="2"/>
      <c r="F2" s="3"/>
      <c r="H2" s="3"/>
      <c r="I2" s="3"/>
    </row>
    <row r="3" spans="1:19" ht="46.2" customHeight="1" thickBot="1" x14ac:dyDescent="0.5">
      <c r="C3" s="4" t="s">
        <v>0</v>
      </c>
      <c r="D3" s="5"/>
      <c r="E3" s="39" t="s">
        <v>1</v>
      </c>
      <c r="F3" s="40"/>
      <c r="G3" s="5"/>
      <c r="H3" s="39" t="s">
        <v>2</v>
      </c>
      <c r="I3" s="40"/>
      <c r="J3" s="5"/>
      <c r="K3" s="39" t="s">
        <v>3</v>
      </c>
      <c r="L3" s="40"/>
      <c r="M3" s="5"/>
      <c r="N3" s="39" t="s">
        <v>4</v>
      </c>
      <c r="O3" s="40"/>
      <c r="P3" s="5"/>
      <c r="Q3" s="39" t="s">
        <v>5</v>
      </c>
      <c r="R3" s="40"/>
    </row>
    <row r="4" spans="1:19" ht="27.6" customHeight="1" thickBot="1" x14ac:dyDescent="0.5">
      <c r="C4" s="6" t="s">
        <v>6</v>
      </c>
      <c r="D4" s="5"/>
      <c r="E4" s="7" t="s">
        <v>7</v>
      </c>
      <c r="F4" s="8" t="s">
        <v>8</v>
      </c>
      <c r="G4" s="5"/>
      <c r="H4" s="9" t="s">
        <v>7</v>
      </c>
      <c r="I4" s="10" t="s">
        <v>8</v>
      </c>
      <c r="J4" s="5"/>
      <c r="K4" s="9" t="s">
        <v>7</v>
      </c>
      <c r="L4" s="10" t="s">
        <v>8</v>
      </c>
      <c r="M4" s="5"/>
      <c r="N4" s="7" t="s">
        <v>7</v>
      </c>
      <c r="O4" s="8" t="s">
        <v>8</v>
      </c>
      <c r="P4" s="5"/>
      <c r="Q4" s="7" t="s">
        <v>7</v>
      </c>
      <c r="R4" s="8" t="s">
        <v>8</v>
      </c>
    </row>
    <row r="5" spans="1:19" ht="20.100000000000001" customHeight="1" x14ac:dyDescent="0.45">
      <c r="C5" s="11" t="s">
        <v>9</v>
      </c>
      <c r="D5" s="5"/>
      <c r="E5" s="12">
        <v>18436.39</v>
      </c>
      <c r="F5" s="13">
        <f>E5*1.2</f>
        <v>22123.667999999998</v>
      </c>
      <c r="G5" s="14"/>
      <c r="H5" s="12">
        <v>4450.16</v>
      </c>
      <c r="I5" s="13">
        <f>H5*1.2</f>
        <v>5340.192</v>
      </c>
      <c r="J5" s="5"/>
      <c r="K5" s="12">
        <v>4450.16</v>
      </c>
      <c r="L5" s="13">
        <f>K5*1.2</f>
        <v>5340.192</v>
      </c>
      <c r="M5" s="5"/>
      <c r="N5" s="12">
        <v>44501.65</v>
      </c>
      <c r="O5" s="13">
        <f>N5*1.2</f>
        <v>53401.98</v>
      </c>
      <c r="P5" s="14"/>
      <c r="Q5" s="12">
        <v>10807.54</v>
      </c>
      <c r="R5" s="13">
        <f>Q5*1.2</f>
        <v>12969.048000000001</v>
      </c>
    </row>
    <row r="6" spans="1:19" ht="20.100000000000001" customHeight="1" x14ac:dyDescent="0.45">
      <c r="C6" s="15" t="s">
        <v>10</v>
      </c>
      <c r="D6" s="5"/>
      <c r="E6" s="16">
        <v>26065.26</v>
      </c>
      <c r="F6" s="17">
        <f>E6*1.2</f>
        <v>31278.311999999998</v>
      </c>
      <c r="G6" s="14"/>
      <c r="H6" s="16">
        <v>5085.8999999999996</v>
      </c>
      <c r="I6" s="17">
        <f>H6*1.2</f>
        <v>6103.079999999999</v>
      </c>
      <c r="J6" s="5"/>
      <c r="K6" s="16">
        <v>5085.8999999999996</v>
      </c>
      <c r="L6" s="17">
        <f>K6*1.2</f>
        <v>6103.079999999999</v>
      </c>
      <c r="M6" s="5"/>
      <c r="N6" s="16">
        <v>62302.32</v>
      </c>
      <c r="O6" s="17">
        <f>N6*1.2</f>
        <v>74762.784</v>
      </c>
      <c r="P6" s="14"/>
      <c r="Q6" s="16">
        <v>15257.72</v>
      </c>
      <c r="R6" s="17">
        <f>Q6*1.2</f>
        <v>18309.263999999999</v>
      </c>
    </row>
    <row r="7" spans="1:19" ht="20.100000000000001" customHeight="1" x14ac:dyDescent="0.45">
      <c r="C7" s="15" t="s">
        <v>11</v>
      </c>
      <c r="D7" s="5"/>
      <c r="E7" s="16">
        <v>33694.11</v>
      </c>
      <c r="F7" s="17">
        <f t="shared" ref="F7:F15" si="0">E7*1.2</f>
        <v>40432.932000000001</v>
      </c>
      <c r="G7" s="14"/>
      <c r="H7" s="16">
        <v>6039.51</v>
      </c>
      <c r="I7" s="17">
        <f t="shared" ref="I7:I15" si="1">H7*1.2</f>
        <v>7247.4120000000003</v>
      </c>
      <c r="J7" s="5"/>
      <c r="K7" s="16">
        <v>6039.51</v>
      </c>
      <c r="L7" s="17">
        <f t="shared" ref="L7:L15" si="2">K7*1.2</f>
        <v>7247.4120000000003</v>
      </c>
      <c r="M7" s="5"/>
      <c r="N7" s="16">
        <v>80102.990000000005</v>
      </c>
      <c r="O7" s="17">
        <f t="shared" ref="O7:O15" si="3">N7*1.2</f>
        <v>96123.588000000003</v>
      </c>
      <c r="P7" s="14"/>
      <c r="Q7" s="16">
        <v>19707.88</v>
      </c>
      <c r="R7" s="17">
        <f t="shared" ref="R7:R15" si="4">Q7*1.2</f>
        <v>23649.456000000002</v>
      </c>
    </row>
    <row r="8" spans="1:19" ht="20.100000000000001" customHeight="1" x14ac:dyDescent="0.45">
      <c r="C8" s="15" t="s">
        <v>12</v>
      </c>
      <c r="D8" s="5"/>
      <c r="E8" s="16">
        <v>41640.83</v>
      </c>
      <c r="F8" s="17">
        <f t="shared" si="0"/>
        <v>49968.995999999999</v>
      </c>
      <c r="G8" s="14"/>
      <c r="H8" s="16">
        <v>7310.98</v>
      </c>
      <c r="I8" s="17">
        <f t="shared" si="1"/>
        <v>8773.1759999999995</v>
      </c>
      <c r="J8" s="5"/>
      <c r="K8" s="16">
        <v>7310.98</v>
      </c>
      <c r="L8" s="17">
        <f t="shared" si="2"/>
        <v>8773.1759999999995</v>
      </c>
      <c r="M8" s="5"/>
      <c r="N8" s="16">
        <v>97903.64</v>
      </c>
      <c r="O8" s="17">
        <f t="shared" si="3"/>
        <v>117484.368</v>
      </c>
      <c r="P8" s="14"/>
      <c r="Q8" s="16">
        <v>24158.04</v>
      </c>
      <c r="R8" s="17">
        <f t="shared" si="4"/>
        <v>28989.648000000001</v>
      </c>
    </row>
    <row r="9" spans="1:19" ht="20.100000000000001" customHeight="1" x14ac:dyDescent="0.45">
      <c r="C9" s="15" t="s">
        <v>13</v>
      </c>
      <c r="D9" s="5"/>
      <c r="E9" s="16">
        <v>49587.57</v>
      </c>
      <c r="F9" s="17">
        <f t="shared" si="0"/>
        <v>59505.083999999995</v>
      </c>
      <c r="G9" s="14"/>
      <c r="H9" s="16">
        <v>8900.33</v>
      </c>
      <c r="I9" s="17">
        <f t="shared" si="1"/>
        <v>10680.395999999999</v>
      </c>
      <c r="J9" s="5"/>
      <c r="K9" s="16">
        <v>8900.33</v>
      </c>
      <c r="L9" s="17">
        <f t="shared" si="2"/>
        <v>10680.395999999999</v>
      </c>
      <c r="M9" s="5"/>
      <c r="N9" s="16">
        <v>115704.31</v>
      </c>
      <c r="O9" s="17">
        <f t="shared" si="3"/>
        <v>138845.17199999999</v>
      </c>
      <c r="P9" s="14"/>
      <c r="Q9" s="16">
        <v>28608.21</v>
      </c>
      <c r="R9" s="17">
        <f t="shared" si="4"/>
        <v>34329.851999999999</v>
      </c>
    </row>
    <row r="10" spans="1:19" ht="20.100000000000001" customHeight="1" x14ac:dyDescent="0.45">
      <c r="C10" s="15" t="s">
        <v>14</v>
      </c>
      <c r="D10" s="5"/>
      <c r="E10" s="16">
        <v>58170.02</v>
      </c>
      <c r="F10" s="17">
        <f t="shared" si="0"/>
        <v>69804.02399999999</v>
      </c>
      <c r="G10" s="14"/>
      <c r="H10" s="16">
        <v>10807.54</v>
      </c>
      <c r="I10" s="17">
        <f t="shared" si="1"/>
        <v>12969.048000000001</v>
      </c>
      <c r="J10" s="5"/>
      <c r="K10" s="16">
        <v>10807.54</v>
      </c>
      <c r="L10" s="17">
        <f t="shared" si="2"/>
        <v>12969.048000000001</v>
      </c>
      <c r="M10" s="5"/>
      <c r="N10" s="16">
        <v>133504.97</v>
      </c>
      <c r="O10" s="17">
        <f t="shared" si="3"/>
        <v>160205.96400000001</v>
      </c>
      <c r="P10" s="14"/>
      <c r="Q10" s="16">
        <v>33058.370000000003</v>
      </c>
      <c r="R10" s="17">
        <f t="shared" si="4"/>
        <v>39670.044000000002</v>
      </c>
    </row>
    <row r="11" spans="1:19" ht="20.100000000000001" customHeight="1" x14ac:dyDescent="0.45">
      <c r="C11" s="15" t="s">
        <v>15</v>
      </c>
      <c r="D11" s="5"/>
      <c r="E11" s="16">
        <v>66752.479999999996</v>
      </c>
      <c r="F11" s="17">
        <f t="shared" si="0"/>
        <v>80102.975999999995</v>
      </c>
      <c r="G11" s="14"/>
      <c r="H11" s="16">
        <v>13032.62</v>
      </c>
      <c r="I11" s="17">
        <f t="shared" si="1"/>
        <v>15639.144</v>
      </c>
      <c r="J11" s="5"/>
      <c r="K11" s="16">
        <v>13032.62</v>
      </c>
      <c r="L11" s="17">
        <f t="shared" si="2"/>
        <v>15639.144</v>
      </c>
      <c r="M11" s="5"/>
      <c r="N11" s="16">
        <v>151305.64000000001</v>
      </c>
      <c r="O11" s="17">
        <f t="shared" si="3"/>
        <v>181566.76800000001</v>
      </c>
      <c r="P11" s="14"/>
      <c r="Q11" s="16">
        <v>37508.54</v>
      </c>
      <c r="R11" s="17">
        <f t="shared" si="4"/>
        <v>45010.248</v>
      </c>
    </row>
    <row r="12" spans="1:19" ht="20.100000000000001" customHeight="1" x14ac:dyDescent="0.45">
      <c r="C12" s="15" t="s">
        <v>16</v>
      </c>
      <c r="D12" s="5"/>
      <c r="E12" s="16">
        <v>75652.81</v>
      </c>
      <c r="F12" s="17">
        <f t="shared" si="0"/>
        <v>90783.371999999988</v>
      </c>
      <c r="G12" s="14"/>
      <c r="H12" s="16">
        <v>15575.59</v>
      </c>
      <c r="I12" s="17">
        <f t="shared" si="1"/>
        <v>18690.707999999999</v>
      </c>
      <c r="J12" s="5"/>
      <c r="K12" s="16">
        <v>15575.59</v>
      </c>
      <c r="L12" s="17">
        <f t="shared" si="2"/>
        <v>18690.707999999999</v>
      </c>
      <c r="M12" s="5"/>
      <c r="N12" s="16">
        <v>169106.29</v>
      </c>
      <c r="O12" s="17">
        <f t="shared" si="3"/>
        <v>202927.54800000001</v>
      </c>
      <c r="P12" s="14"/>
      <c r="Q12" s="16">
        <v>41958.7</v>
      </c>
      <c r="R12" s="17">
        <f t="shared" si="4"/>
        <v>50350.439999999995</v>
      </c>
    </row>
    <row r="13" spans="1:19" ht="20.100000000000001" customHeight="1" x14ac:dyDescent="0.45">
      <c r="C13" s="15" t="s">
        <v>17</v>
      </c>
      <c r="D13" s="5"/>
      <c r="E13" s="16">
        <v>84553.15</v>
      </c>
      <c r="F13" s="17">
        <f t="shared" si="0"/>
        <v>101463.77999999998</v>
      </c>
      <c r="G13" s="14"/>
      <c r="H13" s="16">
        <v>18436.39</v>
      </c>
      <c r="I13" s="17">
        <f t="shared" si="1"/>
        <v>22123.667999999998</v>
      </c>
      <c r="J13" s="5"/>
      <c r="K13" s="16">
        <v>18436.39</v>
      </c>
      <c r="L13" s="17">
        <f t="shared" si="2"/>
        <v>22123.667999999998</v>
      </c>
      <c r="M13" s="5"/>
      <c r="N13" s="16">
        <v>186906.96</v>
      </c>
      <c r="O13" s="17">
        <f t="shared" si="3"/>
        <v>224288.35199999998</v>
      </c>
      <c r="P13" s="14"/>
      <c r="Q13" s="16">
        <v>46408.88</v>
      </c>
      <c r="R13" s="17">
        <f t="shared" si="4"/>
        <v>55690.655999999995</v>
      </c>
    </row>
    <row r="14" spans="1:19" ht="20.100000000000001" customHeight="1" x14ac:dyDescent="0.45">
      <c r="C14" s="15" t="s">
        <v>18</v>
      </c>
      <c r="D14" s="5"/>
      <c r="E14" s="16">
        <v>93771.35</v>
      </c>
      <c r="F14" s="17">
        <f t="shared" si="0"/>
        <v>112525.62000000001</v>
      </c>
      <c r="G14" s="14"/>
      <c r="H14" s="16">
        <v>21615.08</v>
      </c>
      <c r="I14" s="17">
        <f t="shared" si="1"/>
        <v>25938.096000000001</v>
      </c>
      <c r="J14" s="5"/>
      <c r="K14" s="16">
        <v>21615.08</v>
      </c>
      <c r="L14" s="17">
        <f t="shared" si="2"/>
        <v>25938.096000000001</v>
      </c>
      <c r="M14" s="5"/>
      <c r="N14" s="16">
        <v>204707.63</v>
      </c>
      <c r="O14" s="17">
        <f t="shared" si="3"/>
        <v>245649.15599999999</v>
      </c>
      <c r="P14" s="14"/>
      <c r="Q14" s="16">
        <v>50859.040000000001</v>
      </c>
      <c r="R14" s="17">
        <f t="shared" si="4"/>
        <v>61030.847999999998</v>
      </c>
    </row>
    <row r="15" spans="1:19" ht="20.100000000000001" customHeight="1" x14ac:dyDescent="0.45">
      <c r="C15" s="15" t="s">
        <v>19</v>
      </c>
      <c r="D15" s="5"/>
      <c r="E15" s="16">
        <v>102989.56</v>
      </c>
      <c r="F15" s="17">
        <f t="shared" si="0"/>
        <v>123587.47199999999</v>
      </c>
      <c r="G15" s="14"/>
      <c r="H15" s="16">
        <v>25111.65</v>
      </c>
      <c r="I15" s="17">
        <f t="shared" si="1"/>
        <v>30133.98</v>
      </c>
      <c r="J15" s="5"/>
      <c r="K15" s="16">
        <v>25111.65</v>
      </c>
      <c r="L15" s="17">
        <f t="shared" si="2"/>
        <v>30133.98</v>
      </c>
      <c r="M15" s="5"/>
      <c r="N15" s="16">
        <v>222508.3</v>
      </c>
      <c r="O15" s="17">
        <f t="shared" si="3"/>
        <v>267009.95999999996</v>
      </c>
      <c r="P15" s="14"/>
      <c r="Q15" s="16">
        <v>55309.2</v>
      </c>
      <c r="R15" s="17">
        <f t="shared" si="4"/>
        <v>66371.039999999994</v>
      </c>
    </row>
    <row r="16" spans="1:19" ht="20.100000000000001" customHeight="1" thickBot="1" x14ac:dyDescent="0.5">
      <c r="C16" s="18" t="s">
        <v>20</v>
      </c>
      <c r="D16" s="5"/>
      <c r="E16" s="19">
        <v>112525.62</v>
      </c>
      <c r="F16" s="20">
        <f>E16*1.2</f>
        <v>135030.74399999998</v>
      </c>
      <c r="G16" s="14"/>
      <c r="H16" s="19">
        <v>28926.080000000002</v>
      </c>
      <c r="I16" s="20">
        <f>H16*1.2</f>
        <v>34711.296000000002</v>
      </c>
      <c r="J16" s="5"/>
      <c r="K16" s="19">
        <v>28926.080000000002</v>
      </c>
      <c r="L16" s="20">
        <f>K16*1.2</f>
        <v>34711.296000000002</v>
      </c>
      <c r="M16" s="5"/>
      <c r="N16" s="19">
        <v>240308.95</v>
      </c>
      <c r="O16" s="20">
        <f>N16*1.2</f>
        <v>288370.74</v>
      </c>
      <c r="P16" s="14"/>
      <c r="Q16" s="19">
        <v>59759.37</v>
      </c>
      <c r="R16" s="20">
        <f>Q16*1.2</f>
        <v>71711.244000000006</v>
      </c>
    </row>
    <row r="17" spans="1:19" ht="10.199999999999999" customHeight="1" x14ac:dyDescent="0.3">
      <c r="O17" s="22"/>
    </row>
    <row r="18" spans="1:19" ht="24" customHeight="1" x14ac:dyDescent="0.3">
      <c r="A18" s="23" t="s">
        <v>21</v>
      </c>
      <c r="B18" s="24"/>
      <c r="C18" s="24"/>
      <c r="D18" s="25"/>
      <c r="E18" s="25"/>
      <c r="F18" s="24"/>
      <c r="G18" s="26"/>
      <c r="H18" s="26"/>
      <c r="I18" s="26"/>
      <c r="J18" s="26"/>
      <c r="K18" s="26"/>
      <c r="L18" s="26"/>
      <c r="M18" s="25"/>
      <c r="N18" s="25"/>
      <c r="O18" s="25"/>
      <c r="P18" s="25"/>
    </row>
    <row r="19" spans="1:19" ht="19.5" customHeight="1" x14ac:dyDescent="0.3">
      <c r="A19" s="27" t="s">
        <v>34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ht="18" x14ac:dyDescent="0.3">
      <c r="A20" s="27" t="s">
        <v>35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5"/>
      <c r="O20" s="25"/>
      <c r="P20" s="25"/>
    </row>
    <row r="21" spans="1:19" ht="18" x14ac:dyDescent="0.3">
      <c r="A21" s="27" t="s">
        <v>43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5"/>
      <c r="O21" s="25"/>
      <c r="P21" s="25"/>
    </row>
    <row r="22" spans="1:19" ht="35.4" customHeight="1" x14ac:dyDescent="0.3">
      <c r="A22" s="41" t="s">
        <v>36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ht="36.6" customHeight="1" x14ac:dyDescent="0.3">
      <c r="A23" s="41" t="s">
        <v>39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1:19" ht="18" customHeight="1" x14ac:dyDescent="0.3">
      <c r="A24" s="27" t="s">
        <v>37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ht="18" x14ac:dyDescent="0.3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9" ht="36.6" customHeight="1" x14ac:dyDescent="0.3">
      <c r="A26" s="42" t="s">
        <v>40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18" customHeight="1" x14ac:dyDescent="0.3">
      <c r="A27" s="27" t="s">
        <v>41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18" customHeight="1" x14ac:dyDescent="0.3">
      <c r="A28" s="27" t="s">
        <v>22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</row>
    <row r="29" spans="1:19" ht="18.600000000000001" thickBot="1" x14ac:dyDescent="0.35">
      <c r="H29" s="29"/>
      <c r="I29" s="30"/>
      <c r="J29" s="30"/>
      <c r="K29" s="30"/>
      <c r="L29" s="30"/>
      <c r="M29" s="30"/>
      <c r="N29" s="30"/>
      <c r="O29" s="30"/>
    </row>
    <row r="30" spans="1:19" ht="28.2" customHeight="1" thickBot="1" x14ac:dyDescent="0.35">
      <c r="A30" s="43" t="s">
        <v>23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O30" s="46" t="s">
        <v>24</v>
      </c>
      <c r="P30" s="47"/>
      <c r="Q30" s="47"/>
      <c r="R30" s="47"/>
      <c r="S30" s="48"/>
    </row>
    <row r="31" spans="1:19" ht="20.399999999999999" customHeight="1" x14ac:dyDescent="0.3">
      <c r="A31" s="55" t="s">
        <v>25</v>
      </c>
      <c r="B31" s="56"/>
      <c r="C31" s="57"/>
      <c r="D31" s="61" t="s">
        <v>26</v>
      </c>
      <c r="E31" s="56"/>
      <c r="F31" s="56"/>
      <c r="G31" s="56"/>
      <c r="H31" s="57"/>
      <c r="I31" s="62" t="s">
        <v>27</v>
      </c>
      <c r="J31" s="63"/>
      <c r="K31" s="63"/>
      <c r="L31" s="63"/>
      <c r="M31" s="64"/>
      <c r="O31" s="49"/>
      <c r="P31" s="50"/>
      <c r="Q31" s="50"/>
      <c r="R31" s="50"/>
      <c r="S31" s="51"/>
    </row>
    <row r="32" spans="1:19" ht="20.399999999999999" customHeight="1" thickBot="1" x14ac:dyDescent="0.35">
      <c r="A32" s="58"/>
      <c r="B32" s="59"/>
      <c r="C32" s="60"/>
      <c r="D32" s="58"/>
      <c r="E32" s="59"/>
      <c r="F32" s="59"/>
      <c r="G32" s="59"/>
      <c r="H32" s="60"/>
      <c r="I32" s="65" t="s">
        <v>28</v>
      </c>
      <c r="J32" s="66"/>
      <c r="K32" s="31"/>
      <c r="L32" s="67" t="s">
        <v>29</v>
      </c>
      <c r="M32" s="68"/>
      <c r="O32" s="49"/>
      <c r="P32" s="50"/>
      <c r="Q32" s="50"/>
      <c r="R32" s="50"/>
      <c r="S32" s="51"/>
    </row>
    <row r="33" spans="1:21" s="25" customFormat="1" ht="25.2" customHeight="1" x14ac:dyDescent="0.4">
      <c r="A33" s="69">
        <v>12.34</v>
      </c>
      <c r="B33" s="70"/>
      <c r="C33" s="71"/>
      <c r="D33" s="75" t="s">
        <v>30</v>
      </c>
      <c r="E33" s="76"/>
      <c r="F33" s="76"/>
      <c r="G33" s="76"/>
      <c r="H33" s="77"/>
      <c r="I33" s="78">
        <f>E16+((A33-10)*(E16/10)*0.8)</f>
        <v>133590.41606399999</v>
      </c>
      <c r="J33" s="79"/>
      <c r="K33" s="34"/>
      <c r="L33" s="80">
        <f>I33*1.2</f>
        <v>160308.49927679999</v>
      </c>
      <c r="M33" s="81"/>
      <c r="N33" s="32"/>
      <c r="O33" s="49"/>
      <c r="P33" s="50"/>
      <c r="Q33" s="50"/>
      <c r="R33" s="50"/>
      <c r="S33" s="51"/>
    </row>
    <row r="34" spans="1:21" s="25" customFormat="1" ht="25.2" customHeight="1" x14ac:dyDescent="0.4">
      <c r="A34" s="72"/>
      <c r="B34" s="73"/>
      <c r="C34" s="74"/>
      <c r="D34" s="82" t="s">
        <v>31</v>
      </c>
      <c r="E34" s="83"/>
      <c r="F34" s="83"/>
      <c r="G34" s="83"/>
      <c r="H34" s="84"/>
      <c r="I34" s="85">
        <f>H16+((A33-10)*(H16/10)*0.8)</f>
        <v>34341.042176000003</v>
      </c>
      <c r="J34" s="86"/>
      <c r="K34" s="35"/>
      <c r="L34" s="87">
        <f>I34*1.2</f>
        <v>41209.250611200005</v>
      </c>
      <c r="M34" s="88"/>
      <c r="N34"/>
      <c r="O34" s="49"/>
      <c r="P34" s="50"/>
      <c r="Q34" s="50"/>
      <c r="R34" s="50"/>
      <c r="S34" s="51"/>
    </row>
    <row r="35" spans="1:21" s="25" customFormat="1" ht="25.2" customHeight="1" x14ac:dyDescent="0.4">
      <c r="A35" s="89" t="s">
        <v>32</v>
      </c>
      <c r="B35" s="90"/>
      <c r="C35" s="91"/>
      <c r="D35" s="82" t="s">
        <v>33</v>
      </c>
      <c r="E35" s="83"/>
      <c r="F35" s="83"/>
      <c r="G35" s="83"/>
      <c r="H35" s="84"/>
      <c r="I35" s="98">
        <f>K16+((A33-10)*(K16/10)*0.8)</f>
        <v>34341.042176000003</v>
      </c>
      <c r="J35" s="99"/>
      <c r="K35" s="36"/>
      <c r="L35" s="100">
        <f>I35*1.2</f>
        <v>41209.250611200005</v>
      </c>
      <c r="M35" s="101"/>
      <c r="N35"/>
      <c r="O35" s="49"/>
      <c r="P35" s="50"/>
      <c r="Q35" s="50"/>
      <c r="R35" s="50"/>
      <c r="S35" s="51"/>
    </row>
    <row r="36" spans="1:21" s="25" customFormat="1" ht="25.2" customHeight="1" x14ac:dyDescent="0.4">
      <c r="A36" s="92"/>
      <c r="B36" s="93"/>
      <c r="C36" s="94"/>
      <c r="D36" s="82" t="s">
        <v>4</v>
      </c>
      <c r="E36" s="83"/>
      <c r="F36" s="83"/>
      <c r="G36" s="83"/>
      <c r="H36" s="84"/>
      <c r="I36" s="85">
        <f>N16+((A33-10)*(N16/10)*0.8)</f>
        <v>285294.78544000001</v>
      </c>
      <c r="J36" s="86"/>
      <c r="K36" s="35"/>
      <c r="L36" s="87">
        <f>I36*1.2</f>
        <v>342353.74252799997</v>
      </c>
      <c r="M36" s="88"/>
      <c r="N36"/>
      <c r="O36" s="49"/>
      <c r="P36" s="50"/>
      <c r="Q36" s="50"/>
      <c r="R36" s="50"/>
      <c r="S36" s="51"/>
    </row>
    <row r="37" spans="1:21" s="25" customFormat="1" ht="25.2" customHeight="1" thickBot="1" x14ac:dyDescent="0.45">
      <c r="A37" s="95"/>
      <c r="B37" s="96"/>
      <c r="C37" s="97"/>
      <c r="D37" s="102" t="s">
        <v>42</v>
      </c>
      <c r="E37" s="103"/>
      <c r="F37" s="103"/>
      <c r="G37" s="103"/>
      <c r="H37" s="104"/>
      <c r="I37" s="105">
        <f>Q16+((A33-10)*(Q16/10)*0.8)</f>
        <v>70946.324064</v>
      </c>
      <c r="J37" s="106"/>
      <c r="K37" s="37"/>
      <c r="L37" s="107">
        <f>I37*1.2</f>
        <v>85135.5888768</v>
      </c>
      <c r="M37" s="108"/>
      <c r="N37"/>
      <c r="O37" s="52"/>
      <c r="P37" s="53"/>
      <c r="Q37" s="53"/>
      <c r="R37" s="53"/>
      <c r="S37" s="54"/>
    </row>
    <row r="38" spans="1:21" ht="15.6" customHeight="1" x14ac:dyDescent="0.3">
      <c r="R38" s="33"/>
      <c r="S38" s="33"/>
      <c r="T38" s="33"/>
      <c r="U38" s="33"/>
    </row>
    <row r="39" spans="1:21" ht="15.6" customHeight="1" x14ac:dyDescent="0.3">
      <c r="R39" s="33"/>
      <c r="S39" s="33"/>
      <c r="T39" s="33"/>
      <c r="U39" s="33"/>
    </row>
    <row r="40" spans="1:21" ht="15.6" customHeight="1" x14ac:dyDescent="0.3">
      <c r="R40" s="33"/>
      <c r="S40" s="33"/>
      <c r="T40" s="33"/>
      <c r="U40" s="33"/>
    </row>
    <row r="41" spans="1:21" ht="15.6" customHeight="1" x14ac:dyDescent="0.3">
      <c r="R41" s="33"/>
      <c r="S41" s="33"/>
      <c r="T41" s="33"/>
      <c r="U41" s="33"/>
    </row>
    <row r="42" spans="1:21" ht="15.6" customHeight="1" x14ac:dyDescent="0.3">
      <c r="R42" s="33"/>
      <c r="S42" s="33"/>
      <c r="T42" s="33"/>
      <c r="U42" s="33"/>
    </row>
    <row r="43" spans="1:21" ht="15.6" customHeight="1" x14ac:dyDescent="0.3">
      <c r="R43" s="33"/>
      <c r="S43" s="33"/>
      <c r="T43" s="33"/>
      <c r="U43" s="33"/>
    </row>
  </sheetData>
  <sheetProtection algorithmName="SHA-512" hashValue="djayIrAcZe3tF6RiulMqbUfv0CkWF4zF70APyo1CjRScsTbSH/qd8tYQrkel7cNDE116ShuZaUJdHBDhOXP/iQ==" saltValue="w/0qLMDECgG1F6JYOFyRvw==" spinCount="100000" sheet="1" selectLockedCells="1"/>
  <mergeCells count="33">
    <mergeCell ref="L34:M34"/>
    <mergeCell ref="A35:C37"/>
    <mergeCell ref="D35:H35"/>
    <mergeCell ref="I35:J35"/>
    <mergeCell ref="L35:M35"/>
    <mergeCell ref="D36:H36"/>
    <mergeCell ref="I36:J36"/>
    <mergeCell ref="L36:M36"/>
    <mergeCell ref="D37:H37"/>
    <mergeCell ref="I37:J37"/>
    <mergeCell ref="L37:M37"/>
    <mergeCell ref="A22:S22"/>
    <mergeCell ref="A23:S23"/>
    <mergeCell ref="A26:S26"/>
    <mergeCell ref="A30:M30"/>
    <mergeCell ref="O30:S37"/>
    <mergeCell ref="A31:C32"/>
    <mergeCell ref="D31:H32"/>
    <mergeCell ref="I31:M31"/>
    <mergeCell ref="I32:J32"/>
    <mergeCell ref="L32:M32"/>
    <mergeCell ref="A33:C34"/>
    <mergeCell ref="D33:H33"/>
    <mergeCell ref="I33:J33"/>
    <mergeCell ref="L33:M33"/>
    <mergeCell ref="D34:H34"/>
    <mergeCell ref="I34:J34"/>
    <mergeCell ref="A1:S1"/>
    <mergeCell ref="E3:F3"/>
    <mergeCell ref="H3:I3"/>
    <mergeCell ref="K3:L3"/>
    <mergeCell ref="N3:O3"/>
    <mergeCell ref="Q3:R3"/>
  </mergeCells>
  <printOptions horizontalCentered="1"/>
  <pageMargins left="3.937007874015748E-2" right="3.937007874015748E-2" top="0.39370078740157483" bottom="0.39370078740157483" header="3.937007874015748E-2" footer="3.937007874015748E-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 Yılı Hizmet Bedelleri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Gönen</dc:creator>
  <cp:lastModifiedBy>Murat Gönen</cp:lastModifiedBy>
  <cp:lastPrinted>2023-01-06T15:58:03Z</cp:lastPrinted>
  <dcterms:created xsi:type="dcterms:W3CDTF">2021-12-28T17:32:11Z</dcterms:created>
  <dcterms:modified xsi:type="dcterms:W3CDTF">2023-12-19T07:13:18Z</dcterms:modified>
</cp:coreProperties>
</file>